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xel\Desktop\Material für Checkliste BE-Verfahren\"/>
    </mc:Choice>
  </mc:AlternateContent>
  <xr:revisionPtr revIDLastSave="0" documentId="13_ncr:1_{9BC90630-4AC8-4CF6-9A1B-FF2C55C65348}" xr6:coauthVersionLast="47" xr6:coauthVersionMax="47" xr10:uidLastSave="{00000000-0000-0000-0000-000000000000}"/>
  <bookViews>
    <workbookView xWindow="-120" yWindow="-120" windowWidth="29040" windowHeight="17640" xr2:uid="{59A2D505-B228-4C24-9118-207F377A297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8" i="1" l="1"/>
  <c r="D128" i="1"/>
  <c r="D126" i="1"/>
  <c r="A122" i="1"/>
  <c r="F52" i="1"/>
  <c r="F118" i="1" s="1"/>
  <c r="F104" i="1"/>
  <c r="F122" i="1" s="1"/>
  <c r="D125" i="1"/>
  <c r="A121" i="1"/>
  <c r="A120" i="1"/>
  <c r="A119" i="1"/>
  <c r="A116" i="1"/>
  <c r="D96" i="1"/>
  <c r="G95" i="1"/>
  <c r="G94" i="1"/>
  <c r="G93" i="1"/>
  <c r="F91" i="1"/>
  <c r="F121" i="1" s="1"/>
  <c r="D83" i="1"/>
  <c r="G82" i="1"/>
  <c r="G81" i="1"/>
  <c r="G80" i="1"/>
  <c r="F78" i="1"/>
  <c r="F120" i="1" s="1"/>
  <c r="D30" i="1"/>
  <c r="G29" i="1"/>
  <c r="G28" i="1"/>
  <c r="G27" i="1"/>
  <c r="F25" i="1"/>
  <c r="F116" i="1" s="1"/>
  <c r="D70" i="1"/>
  <c r="G69" i="1"/>
  <c r="G68" i="1"/>
  <c r="G67" i="1"/>
  <c r="F65" i="1"/>
  <c r="F119" i="1" s="1"/>
  <c r="A115" i="1"/>
  <c r="A118" i="1"/>
  <c r="A117" i="1"/>
  <c r="F110" i="1"/>
  <c r="D57" i="1"/>
  <c r="G56" i="1"/>
  <c r="G55" i="1"/>
  <c r="G54" i="1"/>
  <c r="D43" i="1"/>
  <c r="G42" i="1"/>
  <c r="G41" i="1"/>
  <c r="G40" i="1"/>
  <c r="F38" i="1"/>
  <c r="F117" i="1" s="1"/>
  <c r="D17" i="1"/>
  <c r="G16" i="1"/>
  <c r="G15" i="1"/>
  <c r="G14" i="1"/>
  <c r="F12" i="1"/>
  <c r="F115" i="1" s="1"/>
  <c r="D127" i="1" l="1"/>
  <c r="G127" i="1" s="1"/>
  <c r="G129" i="1" s="1"/>
  <c r="F123" i="1"/>
  <c r="G70" i="1"/>
  <c r="G71" i="1" s="1"/>
  <c r="G96" i="1"/>
  <c r="G97" i="1" s="1"/>
  <c r="G83" i="1"/>
  <c r="G84" i="1" s="1"/>
  <c r="G43" i="1"/>
  <c r="G44" i="1" s="1"/>
  <c r="G30" i="1"/>
  <c r="G31" i="1" s="1"/>
  <c r="G17" i="1"/>
  <c r="G18" i="1" s="1"/>
  <c r="G57" i="1"/>
  <c r="G58" i="1" s="1"/>
  <c r="G130" i="1" l="1"/>
  <c r="D129" i="1"/>
</calcChain>
</file>

<file path=xl/sharedStrings.xml><?xml version="1.0" encoding="utf-8"?>
<sst xmlns="http://schemas.openxmlformats.org/spreadsheetml/2006/main" count="179" uniqueCount="48">
  <si>
    <t>Angaben zum Raum-Nutzungskonzept</t>
  </si>
  <si>
    <t xml:space="preserve">         Kindergarten</t>
  </si>
  <si>
    <t>Muster</t>
  </si>
  <si>
    <t>Musterstraße 1a</t>
  </si>
  <si>
    <t>11111 Musterstadt</t>
  </si>
  <si>
    <t>Etage/Lage</t>
  </si>
  <si>
    <t>Raum 1</t>
  </si>
  <si>
    <t>vorhandene Quadratmeter</t>
  </si>
  <si>
    <t>gesamt</t>
  </si>
  <si>
    <t>0 bis 2 Jahre</t>
  </si>
  <si>
    <t>3 bis 3 Jahre</t>
  </si>
  <si>
    <t>3 bis 6 Jahre</t>
  </si>
  <si>
    <t>Raum 4</t>
  </si>
  <si>
    <t>notwendige Quadratmeter</t>
  </si>
  <si>
    <t>Differenz</t>
  </si>
  <si>
    <t>Anzahl der Kinder                       im Bereich</t>
  </si>
  <si>
    <t>Kinder</t>
  </si>
  <si>
    <t>Raum 1 (z.B. Schlafraum)</t>
  </si>
  <si>
    <t>Raum 3 (z.B. Gruppenraum 2)</t>
  </si>
  <si>
    <t xml:space="preserve">Raum 1 </t>
  </si>
  <si>
    <t xml:space="preserve">Raum 2 </t>
  </si>
  <si>
    <t xml:space="preserve">Raum 3 </t>
  </si>
  <si>
    <t>zusätzliche Räume</t>
  </si>
  <si>
    <t>Bewegungsraum</t>
  </si>
  <si>
    <t>Kreativwerkstatt</t>
  </si>
  <si>
    <t xml:space="preserve">bedingte pädagogische Nutzfläche </t>
  </si>
  <si>
    <t xml:space="preserve">pädagogische Nutzfläche </t>
  </si>
  <si>
    <t>nur mit Fachkraft nutzbar</t>
  </si>
  <si>
    <t>Werkstatt</t>
  </si>
  <si>
    <t>Zusammenfassung</t>
  </si>
  <si>
    <t xml:space="preserve">Mehrzweckraum </t>
  </si>
  <si>
    <t>Schreibwerkstatt</t>
  </si>
  <si>
    <t>für alle Kinder frei zugänglich und nutzbar</t>
  </si>
  <si>
    <t>2 bis 3 Jahre</t>
  </si>
  <si>
    <t>Raum 4 (z.B. Gruppenraum 3)</t>
  </si>
  <si>
    <t>für Kinder vom Kindergartenbereich 1 und 2 frei zugänglich und nutzbar</t>
  </si>
  <si>
    <t>für Kinder vom Kindergartenbereich 3 und 4 frei zugänglich und nutzbar</t>
  </si>
  <si>
    <t>Kindergartenbereich 5</t>
  </si>
  <si>
    <t>Kindergartenbereich 4</t>
  </si>
  <si>
    <t>Kindergartenbereich 3</t>
  </si>
  <si>
    <t>Kindergartenbereich 2</t>
  </si>
  <si>
    <t>Kindergartenbereich 1</t>
  </si>
  <si>
    <t>Krippenbereich 2</t>
  </si>
  <si>
    <t>(wird bei der Berechnung nur bedingt einbezogen)</t>
  </si>
  <si>
    <t>0 bis 3 Jahre</t>
  </si>
  <si>
    <t>beantragte Kinderzahl für Betriebserlaubnis</t>
  </si>
  <si>
    <t>Raum 2 (z.B. Gruppenraum 1)</t>
  </si>
  <si>
    <t>Krippenbereich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</si>
</sst>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m²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Arial"/>
      <family val="2"/>
    </font>
    <font>
      <u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Font="1"/>
    <xf numFmtId="0" fontId="5" fillId="0" borderId="0" xfId="0" applyFont="1"/>
    <xf numFmtId="0" fontId="1" fillId="6" borderId="2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3" fillId="0" borderId="10" xfId="0" applyFont="1" applyBorder="1"/>
    <xf numFmtId="0" fontId="5" fillId="0" borderId="11" xfId="0" applyFont="1" applyBorder="1"/>
    <xf numFmtId="164" fontId="3" fillId="2" borderId="1" xfId="0" applyNumberFormat="1" applyFont="1" applyFill="1" applyBorder="1"/>
    <xf numFmtId="164" fontId="5" fillId="0" borderId="6" xfId="0" applyNumberFormat="1" applyFont="1" applyBorder="1"/>
    <xf numFmtId="0" fontId="5" fillId="0" borderId="5" xfId="0" applyFont="1" applyBorder="1"/>
    <xf numFmtId="0" fontId="5" fillId="0" borderId="0" xfId="0" applyFont="1" applyBorder="1"/>
    <xf numFmtId="164" fontId="6" fillId="6" borderId="1" xfId="0" applyNumberFormat="1" applyFont="1" applyFill="1" applyBorder="1"/>
    <xf numFmtId="0" fontId="6" fillId="0" borderId="5" xfId="0" applyFont="1" applyBorder="1"/>
    <xf numFmtId="0" fontId="6" fillId="0" borderId="0" xfId="0" applyFont="1" applyBorder="1"/>
    <xf numFmtId="0" fontId="3" fillId="2" borderId="12" xfId="0" applyFont="1" applyFill="1" applyBorder="1"/>
    <xf numFmtId="164" fontId="5" fillId="0" borderId="1" xfId="0" applyNumberFormat="1" applyFont="1" applyBorder="1"/>
    <xf numFmtId="0" fontId="6" fillId="6" borderId="1" xfId="0" applyFont="1" applyFill="1" applyBorder="1" applyAlignment="1">
      <alignment horizontal="right"/>
    </xf>
    <xf numFmtId="0" fontId="6" fillId="6" borderId="10" xfId="0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164" fontId="6" fillId="6" borderId="13" xfId="0" applyNumberFormat="1" applyFont="1" applyFill="1" applyBorder="1"/>
    <xf numFmtId="0" fontId="5" fillId="0" borderId="7" xfId="0" applyFont="1" applyBorder="1"/>
    <xf numFmtId="0" fontId="5" fillId="0" borderId="8" xfId="0" applyFont="1" applyBorder="1"/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4" fontId="6" fillId="0" borderId="11" xfId="0" applyNumberFormat="1" applyFont="1" applyBorder="1"/>
    <xf numFmtId="0" fontId="5" fillId="0" borderId="12" xfId="0" applyFont="1" applyBorder="1"/>
    <xf numFmtId="0" fontId="6" fillId="0" borderId="12" xfId="0" applyFont="1" applyBorder="1" applyAlignment="1">
      <alignment horizontal="right"/>
    </xf>
    <xf numFmtId="0" fontId="6" fillId="0" borderId="12" xfId="0" applyFont="1" applyBorder="1"/>
    <xf numFmtId="164" fontId="6" fillId="0" borderId="12" xfId="0" applyNumberFormat="1" applyFont="1" applyBorder="1"/>
    <xf numFmtId="0" fontId="3" fillId="2" borderId="10" xfId="0" applyFont="1" applyFill="1" applyBorder="1"/>
    <xf numFmtId="0" fontId="5" fillId="2" borderId="11" xfId="0" applyFont="1" applyFill="1" applyBorder="1"/>
    <xf numFmtId="164" fontId="5" fillId="0" borderId="8" xfId="0" applyNumberFormat="1" applyFont="1" applyBorder="1"/>
    <xf numFmtId="0" fontId="6" fillId="0" borderId="0" xfId="0" applyFont="1" applyBorder="1" applyAlignment="1">
      <alignment horizontal="right"/>
    </xf>
    <xf numFmtId="164" fontId="5" fillId="0" borderId="0" xfId="0" applyNumberFormat="1" applyFont="1" applyBorder="1"/>
    <xf numFmtId="0" fontId="3" fillId="2" borderId="11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4" fontId="5" fillId="0" borderId="0" xfId="0" applyNumberFormat="1" applyFont="1"/>
    <xf numFmtId="0" fontId="3" fillId="0" borderId="0" xfId="0" applyFont="1" applyBorder="1"/>
    <xf numFmtId="0" fontId="5" fillId="2" borderId="12" xfId="0" applyFont="1" applyFill="1" applyBorder="1"/>
    <xf numFmtId="0" fontId="5" fillId="4" borderId="0" xfId="0" applyFont="1" applyFill="1" applyBorder="1"/>
    <xf numFmtId="164" fontId="6" fillId="4" borderId="0" xfId="0" applyNumberFormat="1" applyFont="1" applyFill="1" applyBorder="1"/>
    <xf numFmtId="164" fontId="5" fillId="4" borderId="0" xfId="0" applyNumberFormat="1" applyFont="1" applyFill="1" applyBorder="1"/>
    <xf numFmtId="0" fontId="1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5" fillId="5" borderId="6" xfId="0" applyNumberFormat="1" applyFont="1" applyFill="1" applyBorder="1"/>
    <xf numFmtId="0" fontId="5" fillId="5" borderId="7" xfId="0" applyFont="1" applyFill="1" applyBorder="1"/>
    <xf numFmtId="0" fontId="5" fillId="5" borderId="9" xfId="0" applyFont="1" applyFill="1" applyBorder="1"/>
    <xf numFmtId="164" fontId="6" fillId="6" borderId="1" xfId="0" applyNumberFormat="1" applyFont="1" applyFill="1" applyBorder="1" applyAlignment="1">
      <alignment vertical="center"/>
    </xf>
    <xf numFmtId="164" fontId="5" fillId="5" borderId="9" xfId="0" applyNumberFormat="1" applyFont="1" applyFill="1" applyBorder="1"/>
    <xf numFmtId="0" fontId="1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164" fontId="5" fillId="3" borderId="6" xfId="0" applyNumberFormat="1" applyFont="1" applyFill="1" applyBorder="1"/>
    <xf numFmtId="0" fontId="5" fillId="3" borderId="7" xfId="0" applyFont="1" applyFill="1" applyBorder="1"/>
    <xf numFmtId="0" fontId="5" fillId="3" borderId="9" xfId="0" applyFont="1" applyFill="1" applyBorder="1"/>
    <xf numFmtId="164" fontId="5" fillId="3" borderId="9" xfId="0" applyNumberFormat="1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/>
    <xf numFmtId="164" fontId="5" fillId="3" borderId="0" xfId="0" applyNumberFormat="1" applyFont="1" applyFill="1" applyBorder="1"/>
    <xf numFmtId="0" fontId="9" fillId="6" borderId="10" xfId="0" applyFont="1" applyFill="1" applyBorder="1" applyAlignment="1">
      <alignment vertical="center"/>
    </xf>
    <xf numFmtId="0" fontId="5" fillId="6" borderId="12" xfId="0" applyFont="1" applyFill="1" applyBorder="1"/>
    <xf numFmtId="0" fontId="5" fillId="6" borderId="11" xfId="0" applyFont="1" applyFill="1" applyBorder="1"/>
    <xf numFmtId="0" fontId="5" fillId="6" borderId="10" xfId="0" applyFont="1" applyFill="1" applyBorder="1"/>
    <xf numFmtId="164" fontId="5" fillId="6" borderId="1" xfId="0" applyNumberFormat="1" applyFont="1" applyFill="1" applyBorder="1"/>
    <xf numFmtId="0" fontId="5" fillId="4" borderId="12" xfId="0" applyFont="1" applyFill="1" applyBorder="1"/>
    <xf numFmtId="164" fontId="5" fillId="0" borderId="13" xfId="0" applyNumberFormat="1" applyFont="1" applyBorder="1"/>
    <xf numFmtId="0" fontId="6" fillId="6" borderId="4" xfId="0" applyFont="1" applyFill="1" applyBorder="1" applyAlignment="1">
      <alignment horizontal="left"/>
    </xf>
    <xf numFmtId="0" fontId="8" fillId="0" borderId="10" xfId="0" applyFont="1" applyBorder="1"/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6" borderId="10" xfId="0" applyFont="1" applyFill="1" applyBorder="1"/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right" vertical="center" wrapText="1"/>
    </xf>
    <xf numFmtId="0" fontId="6" fillId="6" borderId="5" xfId="0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right" vertical="center" wrapText="1"/>
    </xf>
    <xf numFmtId="0" fontId="6" fillId="6" borderId="7" xfId="0" applyFont="1" applyFill="1" applyBorder="1" applyAlignment="1">
      <alignment horizontal="right" vertical="center" wrapText="1"/>
    </xf>
    <xf numFmtId="0" fontId="6" fillId="6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right"/>
    </xf>
    <xf numFmtId="0" fontId="6" fillId="6" borderId="12" xfId="0" applyFont="1" applyFill="1" applyBorder="1" applyAlignment="1">
      <alignment horizontal="right"/>
    </xf>
    <xf numFmtId="0" fontId="6" fillId="6" borderId="11" xfId="0" applyFont="1" applyFill="1" applyBorder="1" applyAlignment="1">
      <alignment horizontal="right"/>
    </xf>
    <xf numFmtId="0" fontId="5" fillId="6" borderId="10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horizontal="left" wrapText="1"/>
    </xf>
    <xf numFmtId="0" fontId="8" fillId="5" borderId="12" xfId="0" applyFont="1" applyFill="1" applyBorder="1" applyAlignment="1">
      <alignment horizontal="left" wrapText="1"/>
    </xf>
    <xf numFmtId="0" fontId="8" fillId="5" borderId="11" xfId="0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" fillId="6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right"/>
    </xf>
  </cellXfs>
  <cellStyles count="1">
    <cellStyle name="Standard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50B7F-8CDD-404C-85C3-8E6C9A569C7F}">
  <dimension ref="A1:G130"/>
  <sheetViews>
    <sheetView tabSelected="1" showWhiteSpace="0" view="pageLayout" zoomScale="120" zoomScaleNormal="100" zoomScalePageLayoutView="120" workbookViewId="0">
      <selection activeCell="A115" sqref="A115"/>
    </sheetView>
  </sheetViews>
  <sheetFormatPr baseColWidth="10" defaultRowHeight="14.25" x14ac:dyDescent="0.2"/>
  <cols>
    <col min="1" max="3" width="11.42578125" style="2"/>
    <col min="4" max="4" width="5.85546875" style="2" customWidth="1"/>
    <col min="5" max="5" width="14.5703125" style="2" customWidth="1"/>
    <col min="6" max="6" width="16.85546875" style="2" customWidth="1"/>
    <col min="7" max="7" width="15.85546875" style="2" customWidth="1"/>
    <col min="8" max="16384" width="11.42578125" style="2"/>
  </cols>
  <sheetData>
    <row r="1" spans="1:7" ht="23.25" x14ac:dyDescent="0.35">
      <c r="A1" s="1" t="s">
        <v>0</v>
      </c>
    </row>
    <row r="3" spans="1:7" ht="15" customHeight="1" x14ac:dyDescent="0.2">
      <c r="A3" s="124" t="s">
        <v>1</v>
      </c>
      <c r="B3" s="125"/>
      <c r="C3" s="130" t="s">
        <v>2</v>
      </c>
      <c r="D3" s="130"/>
      <c r="E3" s="130"/>
      <c r="F3" s="130"/>
      <c r="G3" s="131"/>
    </row>
    <row r="4" spans="1:7" ht="15" customHeight="1" x14ac:dyDescent="0.2">
      <c r="A4" s="126"/>
      <c r="B4" s="127"/>
      <c r="C4" s="134" t="s">
        <v>3</v>
      </c>
      <c r="D4" s="134"/>
      <c r="E4" s="134"/>
      <c r="F4" s="134"/>
      <c r="G4" s="135"/>
    </row>
    <row r="5" spans="1:7" x14ac:dyDescent="0.2">
      <c r="A5" s="128"/>
      <c r="B5" s="129"/>
      <c r="C5" s="132" t="s">
        <v>4</v>
      </c>
      <c r="D5" s="132"/>
      <c r="E5" s="132"/>
      <c r="F5" s="132"/>
      <c r="G5" s="133"/>
    </row>
    <row r="6" spans="1:7" ht="13.5" customHeight="1" x14ac:dyDescent="0.2"/>
    <row r="7" spans="1:7" ht="24" x14ac:dyDescent="0.2">
      <c r="A7" s="3" t="s">
        <v>5</v>
      </c>
      <c r="B7" s="4"/>
      <c r="C7" s="5" t="s">
        <v>26</v>
      </c>
      <c r="D7" s="6"/>
      <c r="E7" s="7"/>
      <c r="F7" s="77" t="s">
        <v>7</v>
      </c>
      <c r="G7" s="77" t="s">
        <v>13</v>
      </c>
    </row>
    <row r="8" spans="1:7" x14ac:dyDescent="0.2">
      <c r="A8" s="8" t="s">
        <v>47</v>
      </c>
      <c r="B8" s="9"/>
      <c r="C8" s="93" t="s">
        <v>17</v>
      </c>
      <c r="D8" s="94"/>
      <c r="E8" s="95"/>
      <c r="F8" s="10">
        <v>25.4</v>
      </c>
      <c r="G8" s="11"/>
    </row>
    <row r="9" spans="1:7" x14ac:dyDescent="0.2">
      <c r="A9" s="12"/>
      <c r="B9" s="13"/>
      <c r="C9" s="93" t="s">
        <v>46</v>
      </c>
      <c r="D9" s="94"/>
      <c r="E9" s="95"/>
      <c r="F9" s="10">
        <v>36.5</v>
      </c>
      <c r="G9" s="11"/>
    </row>
    <row r="10" spans="1:7" x14ac:dyDescent="0.2">
      <c r="A10" s="12"/>
      <c r="B10" s="13"/>
      <c r="C10" s="93" t="s">
        <v>18</v>
      </c>
      <c r="D10" s="94"/>
      <c r="E10" s="95"/>
      <c r="F10" s="10">
        <v>30.2</v>
      </c>
      <c r="G10" s="11"/>
    </row>
    <row r="11" spans="1:7" x14ac:dyDescent="0.2">
      <c r="A11" s="12"/>
      <c r="B11" s="13"/>
      <c r="C11" s="13"/>
      <c r="D11" s="13"/>
      <c r="E11" s="13"/>
      <c r="F11" s="13"/>
      <c r="G11" s="11"/>
    </row>
    <row r="12" spans="1:7" ht="15" x14ac:dyDescent="0.25">
      <c r="A12" s="12"/>
      <c r="B12" s="13"/>
      <c r="C12" s="96" t="s">
        <v>8</v>
      </c>
      <c r="D12" s="97"/>
      <c r="E12" s="98"/>
      <c r="F12" s="14">
        <f>F8+F9+F10+F11</f>
        <v>92.1</v>
      </c>
      <c r="G12" s="11"/>
    </row>
    <row r="13" spans="1:7" ht="18.75" customHeight="1" x14ac:dyDescent="0.25">
      <c r="A13" s="15"/>
      <c r="B13" s="16"/>
      <c r="C13" s="16"/>
      <c r="D13" s="16"/>
      <c r="E13" s="13"/>
      <c r="F13" s="13"/>
      <c r="G13" s="11"/>
    </row>
    <row r="14" spans="1:7" x14ac:dyDescent="0.2">
      <c r="A14" s="87" t="s">
        <v>15</v>
      </c>
      <c r="B14" s="88"/>
      <c r="C14" s="76" t="s">
        <v>9</v>
      </c>
      <c r="D14" s="17">
        <v>18</v>
      </c>
      <c r="E14" s="9" t="s">
        <v>16</v>
      </c>
      <c r="F14" s="13"/>
      <c r="G14" s="18">
        <f>D14*5</f>
        <v>90</v>
      </c>
    </row>
    <row r="15" spans="1:7" x14ac:dyDescent="0.2">
      <c r="A15" s="89"/>
      <c r="B15" s="90"/>
      <c r="C15" s="76" t="s">
        <v>33</v>
      </c>
      <c r="D15" s="17">
        <v>0</v>
      </c>
      <c r="E15" s="9" t="s">
        <v>16</v>
      </c>
      <c r="F15" s="13"/>
      <c r="G15" s="18">
        <f t="shared" ref="G15" si="0">D15*5</f>
        <v>0</v>
      </c>
    </row>
    <row r="16" spans="1:7" x14ac:dyDescent="0.2">
      <c r="A16" s="91"/>
      <c r="B16" s="92"/>
      <c r="C16" s="76" t="s">
        <v>11</v>
      </c>
      <c r="D16" s="17">
        <v>0</v>
      </c>
      <c r="E16" s="9" t="s">
        <v>16</v>
      </c>
      <c r="F16" s="13"/>
      <c r="G16" s="18">
        <f>D16*2.5</f>
        <v>0</v>
      </c>
    </row>
    <row r="17" spans="1:7" ht="15" x14ac:dyDescent="0.25">
      <c r="A17" s="12"/>
      <c r="B17" s="13"/>
      <c r="C17" s="19" t="s">
        <v>8</v>
      </c>
      <c r="D17" s="20">
        <f>D14+D15+D16</f>
        <v>18</v>
      </c>
      <c r="E17" s="21" t="s">
        <v>16</v>
      </c>
      <c r="F17" s="16"/>
      <c r="G17" s="22">
        <f>G14+G15+G16</f>
        <v>90</v>
      </c>
    </row>
    <row r="18" spans="1:7" ht="15" x14ac:dyDescent="0.25">
      <c r="A18" s="23"/>
      <c r="B18" s="24"/>
      <c r="C18" s="25"/>
      <c r="D18" s="25"/>
      <c r="E18" s="26"/>
      <c r="F18" s="20" t="s">
        <v>14</v>
      </c>
      <c r="G18" s="27">
        <f>F12-G17</f>
        <v>2.0999999999999943</v>
      </c>
    </row>
    <row r="19" spans="1:7" ht="21" customHeight="1" x14ac:dyDescent="0.25">
      <c r="A19" s="28"/>
      <c r="B19" s="13"/>
      <c r="C19" s="25"/>
      <c r="D19" s="25"/>
      <c r="E19" s="29"/>
      <c r="F19" s="30"/>
      <c r="G19" s="31"/>
    </row>
    <row r="20" spans="1:7" ht="24" customHeight="1" x14ac:dyDescent="0.2">
      <c r="A20" s="3" t="s">
        <v>5</v>
      </c>
      <c r="B20" s="4"/>
      <c r="C20" s="121" t="s">
        <v>26</v>
      </c>
      <c r="D20" s="122"/>
      <c r="E20" s="123"/>
      <c r="F20" s="77" t="s">
        <v>7</v>
      </c>
      <c r="G20" s="77" t="s">
        <v>13</v>
      </c>
    </row>
    <row r="21" spans="1:7" x14ac:dyDescent="0.2">
      <c r="A21" s="32" t="s">
        <v>42</v>
      </c>
      <c r="B21" s="33"/>
      <c r="C21" s="93" t="s">
        <v>17</v>
      </c>
      <c r="D21" s="94"/>
      <c r="E21" s="95"/>
      <c r="F21" s="10">
        <v>25.4</v>
      </c>
      <c r="G21" s="11"/>
    </row>
    <row r="22" spans="1:7" x14ac:dyDescent="0.2">
      <c r="A22" s="12"/>
      <c r="B22" s="13"/>
      <c r="C22" s="93" t="s">
        <v>46</v>
      </c>
      <c r="D22" s="94"/>
      <c r="E22" s="95"/>
      <c r="F22" s="10">
        <v>36.5</v>
      </c>
      <c r="G22" s="11"/>
    </row>
    <row r="23" spans="1:7" x14ac:dyDescent="0.2">
      <c r="A23" s="12"/>
      <c r="B23" s="13"/>
      <c r="C23" s="93" t="s">
        <v>18</v>
      </c>
      <c r="D23" s="94"/>
      <c r="E23" s="95"/>
      <c r="F23" s="10">
        <v>42.7</v>
      </c>
      <c r="G23" s="11"/>
    </row>
    <row r="24" spans="1:7" x14ac:dyDescent="0.2">
      <c r="A24" s="12"/>
      <c r="B24" s="13"/>
      <c r="C24" s="93" t="s">
        <v>34</v>
      </c>
      <c r="D24" s="94"/>
      <c r="E24" s="95"/>
      <c r="F24" s="10">
        <v>16.8</v>
      </c>
      <c r="G24" s="11"/>
    </row>
    <row r="25" spans="1:7" ht="16.5" customHeight="1" x14ac:dyDescent="0.25">
      <c r="A25" s="12"/>
      <c r="B25" s="13"/>
      <c r="C25" s="96" t="s">
        <v>8</v>
      </c>
      <c r="D25" s="97"/>
      <c r="E25" s="98"/>
      <c r="F25" s="14">
        <f>F21+F22+F23+F24</f>
        <v>121.39999999999999</v>
      </c>
      <c r="G25" s="11"/>
    </row>
    <row r="26" spans="1:7" ht="15" x14ac:dyDescent="0.25">
      <c r="A26" s="15"/>
      <c r="B26" s="16"/>
      <c r="C26" s="16"/>
      <c r="D26" s="16"/>
      <c r="E26" s="13"/>
      <c r="F26" s="13"/>
      <c r="G26" s="11"/>
    </row>
    <row r="27" spans="1:7" ht="17.25" customHeight="1" x14ac:dyDescent="0.2">
      <c r="A27" s="87" t="s">
        <v>15</v>
      </c>
      <c r="B27" s="88"/>
      <c r="C27" s="76" t="s">
        <v>9</v>
      </c>
      <c r="D27" s="17">
        <v>12</v>
      </c>
      <c r="E27" s="9" t="s">
        <v>16</v>
      </c>
      <c r="F27" s="13"/>
      <c r="G27" s="18">
        <f>D27*5</f>
        <v>60</v>
      </c>
    </row>
    <row r="28" spans="1:7" x14ac:dyDescent="0.2">
      <c r="A28" s="89"/>
      <c r="B28" s="90"/>
      <c r="C28" s="76" t="s">
        <v>33</v>
      </c>
      <c r="D28" s="17">
        <v>12</v>
      </c>
      <c r="E28" s="9" t="s">
        <v>16</v>
      </c>
      <c r="F28" s="13"/>
      <c r="G28" s="18">
        <f t="shared" ref="G28" si="1">D28*5</f>
        <v>60</v>
      </c>
    </row>
    <row r="29" spans="1:7" ht="15" customHeight="1" x14ac:dyDescent="0.2">
      <c r="A29" s="91"/>
      <c r="B29" s="92"/>
      <c r="C29" s="76" t="s">
        <v>11</v>
      </c>
      <c r="D29" s="17">
        <v>0</v>
      </c>
      <c r="E29" s="9" t="s">
        <v>16</v>
      </c>
      <c r="F29" s="13"/>
      <c r="G29" s="18">
        <f>D29*2.5</f>
        <v>0</v>
      </c>
    </row>
    <row r="30" spans="1:7" ht="15" x14ac:dyDescent="0.25">
      <c r="A30" s="12"/>
      <c r="B30" s="13"/>
      <c r="C30" s="19" t="s">
        <v>8</v>
      </c>
      <c r="D30" s="20">
        <f>D27+D28+D29</f>
        <v>24</v>
      </c>
      <c r="E30" s="21" t="s">
        <v>16</v>
      </c>
      <c r="F30" s="16"/>
      <c r="G30" s="22">
        <f>G27+G28+G29</f>
        <v>120</v>
      </c>
    </row>
    <row r="31" spans="1:7" ht="15" x14ac:dyDescent="0.25">
      <c r="A31" s="23"/>
      <c r="B31" s="24"/>
      <c r="C31" s="25"/>
      <c r="D31" s="25"/>
      <c r="E31" s="26"/>
      <c r="F31" s="20" t="s">
        <v>14</v>
      </c>
      <c r="G31" s="27">
        <f>F25-G30</f>
        <v>1.3999999999999915</v>
      </c>
    </row>
    <row r="32" spans="1:7" ht="26.25" customHeight="1" x14ac:dyDescent="0.25">
      <c r="A32" s="24"/>
      <c r="B32" s="24"/>
      <c r="C32" s="24"/>
      <c r="D32" s="24"/>
      <c r="E32" s="25"/>
      <c r="F32" s="24"/>
      <c r="G32" s="34"/>
    </row>
    <row r="33" spans="1:7" ht="24" customHeight="1" x14ac:dyDescent="0.2">
      <c r="A33" s="3" t="s">
        <v>5</v>
      </c>
      <c r="B33" s="4"/>
      <c r="C33" s="121" t="s">
        <v>26</v>
      </c>
      <c r="D33" s="122"/>
      <c r="E33" s="123"/>
      <c r="F33" s="77" t="s">
        <v>7</v>
      </c>
      <c r="G33" s="77" t="s">
        <v>13</v>
      </c>
    </row>
    <row r="34" spans="1:7" x14ac:dyDescent="0.2">
      <c r="A34" s="32" t="s">
        <v>41</v>
      </c>
      <c r="B34" s="33"/>
      <c r="C34" s="93" t="s">
        <v>6</v>
      </c>
      <c r="D34" s="94"/>
      <c r="E34" s="95"/>
      <c r="F34" s="10">
        <v>20.8</v>
      </c>
      <c r="G34" s="11"/>
    </row>
    <row r="35" spans="1:7" x14ac:dyDescent="0.2">
      <c r="A35" s="12"/>
      <c r="B35" s="13"/>
      <c r="C35" s="93" t="s">
        <v>20</v>
      </c>
      <c r="D35" s="94"/>
      <c r="E35" s="95"/>
      <c r="F35" s="10">
        <v>40.6</v>
      </c>
      <c r="G35" s="11"/>
    </row>
    <row r="36" spans="1:7" x14ac:dyDescent="0.2">
      <c r="A36" s="12"/>
      <c r="B36" s="13"/>
      <c r="C36" s="93" t="s">
        <v>21</v>
      </c>
      <c r="D36" s="94"/>
      <c r="E36" s="95"/>
      <c r="F36" s="10">
        <v>26.9</v>
      </c>
      <c r="G36" s="11"/>
    </row>
    <row r="37" spans="1:7" x14ac:dyDescent="0.2">
      <c r="A37" s="12"/>
      <c r="B37" s="13"/>
      <c r="C37" s="13"/>
      <c r="D37" s="13"/>
      <c r="E37" s="13"/>
      <c r="F37" s="13"/>
      <c r="G37" s="11"/>
    </row>
    <row r="38" spans="1:7" ht="18" customHeight="1" x14ac:dyDescent="0.25">
      <c r="A38" s="12"/>
      <c r="B38" s="13"/>
      <c r="C38" s="96" t="s">
        <v>8</v>
      </c>
      <c r="D38" s="97"/>
      <c r="E38" s="98"/>
      <c r="F38" s="14">
        <f>F34+F35+F36+F37</f>
        <v>88.300000000000011</v>
      </c>
      <c r="G38" s="11"/>
    </row>
    <row r="39" spans="1:7" ht="7.5" customHeight="1" x14ac:dyDescent="0.25">
      <c r="A39" s="15"/>
      <c r="B39" s="16"/>
      <c r="C39" s="16"/>
      <c r="D39" s="16"/>
      <c r="E39" s="13"/>
      <c r="F39" s="13"/>
      <c r="G39" s="11"/>
    </row>
    <row r="40" spans="1:7" ht="16.5" customHeight="1" x14ac:dyDescent="0.2">
      <c r="A40" s="87" t="s">
        <v>15</v>
      </c>
      <c r="B40" s="88"/>
      <c r="C40" s="76" t="s">
        <v>9</v>
      </c>
      <c r="D40" s="17">
        <v>0</v>
      </c>
      <c r="E40" s="9" t="s">
        <v>16</v>
      </c>
      <c r="F40" s="13"/>
      <c r="G40" s="18">
        <f>D40*5</f>
        <v>0</v>
      </c>
    </row>
    <row r="41" spans="1:7" x14ac:dyDescent="0.2">
      <c r="A41" s="89"/>
      <c r="B41" s="90"/>
      <c r="C41" s="76" t="s">
        <v>33</v>
      </c>
      <c r="D41" s="17">
        <v>4</v>
      </c>
      <c r="E41" s="9" t="s">
        <v>16</v>
      </c>
      <c r="F41" s="13"/>
      <c r="G41" s="18">
        <f t="shared" ref="G41" si="2">D41*5</f>
        <v>20</v>
      </c>
    </row>
    <row r="42" spans="1:7" x14ac:dyDescent="0.2">
      <c r="A42" s="91"/>
      <c r="B42" s="92"/>
      <c r="C42" s="76" t="s">
        <v>11</v>
      </c>
      <c r="D42" s="17">
        <v>32</v>
      </c>
      <c r="E42" s="9" t="s">
        <v>16</v>
      </c>
      <c r="F42" s="13"/>
      <c r="G42" s="18">
        <f>D42*2.5</f>
        <v>80</v>
      </c>
    </row>
    <row r="43" spans="1:7" ht="15" x14ac:dyDescent="0.25">
      <c r="A43" s="12"/>
      <c r="B43" s="13"/>
      <c r="C43" s="19" t="s">
        <v>8</v>
      </c>
      <c r="D43" s="20">
        <f>D40+D41+D42</f>
        <v>36</v>
      </c>
      <c r="E43" s="21" t="s">
        <v>16</v>
      </c>
      <c r="F43" s="16"/>
      <c r="G43" s="22">
        <f>G40+G41+G42</f>
        <v>100</v>
      </c>
    </row>
    <row r="44" spans="1:7" ht="15" x14ac:dyDescent="0.25">
      <c r="A44" s="23"/>
      <c r="B44" s="24"/>
      <c r="C44" s="25"/>
      <c r="D44" s="25"/>
      <c r="E44" s="26"/>
      <c r="F44" s="20" t="s">
        <v>14</v>
      </c>
      <c r="G44" s="27">
        <f>F38-G43</f>
        <v>-11.699999999999989</v>
      </c>
    </row>
    <row r="45" spans="1:7" ht="3.75" customHeight="1" x14ac:dyDescent="0.25">
      <c r="A45" s="13"/>
      <c r="B45" s="13"/>
      <c r="C45" s="13"/>
      <c r="D45" s="13"/>
      <c r="E45" s="35"/>
      <c r="F45" s="13"/>
      <c r="G45" s="36"/>
    </row>
    <row r="46" spans="1:7" ht="32.25" customHeight="1" x14ac:dyDescent="0.2">
      <c r="A46" s="3" t="s">
        <v>5</v>
      </c>
      <c r="B46" s="4"/>
      <c r="C46" s="121" t="s">
        <v>26</v>
      </c>
      <c r="D46" s="122"/>
      <c r="E46" s="123"/>
      <c r="F46" s="77" t="s">
        <v>7</v>
      </c>
      <c r="G46" s="77" t="s">
        <v>13</v>
      </c>
    </row>
    <row r="47" spans="1:7" x14ac:dyDescent="0.2">
      <c r="A47" s="32" t="s">
        <v>40</v>
      </c>
      <c r="B47" s="37"/>
      <c r="C47" s="93" t="s">
        <v>19</v>
      </c>
      <c r="D47" s="94"/>
      <c r="E47" s="95"/>
      <c r="F47" s="10">
        <v>25.4</v>
      </c>
      <c r="G47" s="11"/>
    </row>
    <row r="48" spans="1:7" x14ac:dyDescent="0.2">
      <c r="A48" s="12"/>
      <c r="B48" s="13"/>
      <c r="C48" s="93" t="s">
        <v>20</v>
      </c>
      <c r="D48" s="94"/>
      <c r="E48" s="95"/>
      <c r="F48" s="10">
        <v>40</v>
      </c>
      <c r="G48" s="11"/>
    </row>
    <row r="49" spans="1:7" x14ac:dyDescent="0.2">
      <c r="A49" s="12"/>
      <c r="B49" s="13"/>
      <c r="C49" s="38" t="s">
        <v>21</v>
      </c>
      <c r="D49" s="39"/>
      <c r="E49" s="40"/>
      <c r="F49" s="10">
        <v>23.8</v>
      </c>
      <c r="G49" s="11"/>
    </row>
    <row r="50" spans="1:7" x14ac:dyDescent="0.2">
      <c r="A50" s="12"/>
      <c r="B50" s="13"/>
      <c r="C50" s="93" t="s">
        <v>12</v>
      </c>
      <c r="D50" s="94"/>
      <c r="E50" s="95"/>
      <c r="F50" s="10">
        <v>17.100000000000001</v>
      </c>
      <c r="G50" s="11"/>
    </row>
    <row r="51" spans="1:7" x14ac:dyDescent="0.2">
      <c r="A51" s="12"/>
      <c r="B51" s="13"/>
      <c r="C51" s="13"/>
      <c r="D51" s="13"/>
      <c r="E51" s="13"/>
      <c r="F51" s="13"/>
      <c r="G51" s="11"/>
    </row>
    <row r="52" spans="1:7" ht="15" x14ac:dyDescent="0.25">
      <c r="A52" s="12"/>
      <c r="B52" s="13"/>
      <c r="C52" s="96" t="s">
        <v>8</v>
      </c>
      <c r="D52" s="97"/>
      <c r="E52" s="98"/>
      <c r="F52" s="14">
        <f>F47+F48+F49+F50+F51</f>
        <v>106.30000000000001</v>
      </c>
      <c r="G52" s="11"/>
    </row>
    <row r="53" spans="1:7" ht="15" x14ac:dyDescent="0.25">
      <c r="A53" s="15"/>
      <c r="B53" s="16"/>
      <c r="C53" s="16"/>
      <c r="D53" s="16"/>
      <c r="E53" s="13"/>
      <c r="F53" s="13"/>
      <c r="G53" s="11"/>
    </row>
    <row r="54" spans="1:7" x14ac:dyDescent="0.2">
      <c r="A54" s="87" t="s">
        <v>15</v>
      </c>
      <c r="B54" s="88"/>
      <c r="C54" s="76" t="s">
        <v>9</v>
      </c>
      <c r="D54" s="17">
        <v>0</v>
      </c>
      <c r="E54" s="9" t="s">
        <v>16</v>
      </c>
      <c r="F54" s="13"/>
      <c r="G54" s="18">
        <f>D54*5</f>
        <v>0</v>
      </c>
    </row>
    <row r="55" spans="1:7" x14ac:dyDescent="0.2">
      <c r="A55" s="89"/>
      <c r="B55" s="90"/>
      <c r="C55" s="76" t="s">
        <v>33</v>
      </c>
      <c r="D55" s="17">
        <v>4</v>
      </c>
      <c r="E55" s="9" t="s">
        <v>16</v>
      </c>
      <c r="F55" s="13"/>
      <c r="G55" s="18">
        <f t="shared" ref="G55" si="3">D55*5</f>
        <v>20</v>
      </c>
    </row>
    <row r="56" spans="1:7" x14ac:dyDescent="0.2">
      <c r="A56" s="91"/>
      <c r="B56" s="92"/>
      <c r="C56" s="76" t="s">
        <v>11</v>
      </c>
      <c r="D56" s="17">
        <v>32</v>
      </c>
      <c r="E56" s="9" t="s">
        <v>16</v>
      </c>
      <c r="F56" s="13"/>
      <c r="G56" s="18">
        <f>D56*2.5</f>
        <v>80</v>
      </c>
    </row>
    <row r="57" spans="1:7" ht="15" x14ac:dyDescent="0.25">
      <c r="A57" s="12"/>
      <c r="B57" s="13"/>
      <c r="C57" s="19" t="s">
        <v>8</v>
      </c>
      <c r="D57" s="20">
        <f>D54+D55+D56</f>
        <v>36</v>
      </c>
      <c r="E57" s="21" t="s">
        <v>16</v>
      </c>
      <c r="F57" s="16"/>
      <c r="G57" s="22">
        <f>G54+G55+G56</f>
        <v>100</v>
      </c>
    </row>
    <row r="58" spans="1:7" ht="15" x14ac:dyDescent="0.25">
      <c r="A58" s="23"/>
      <c r="B58" s="24"/>
      <c r="C58" s="25"/>
      <c r="D58" s="25"/>
      <c r="E58" s="26"/>
      <c r="F58" s="20" t="s">
        <v>14</v>
      </c>
      <c r="G58" s="27">
        <f>F52-G57</f>
        <v>6.3000000000000114</v>
      </c>
    </row>
    <row r="59" spans="1:7" ht="42" customHeight="1" x14ac:dyDescent="0.2">
      <c r="G59" s="41"/>
    </row>
    <row r="60" spans="1:7" ht="24" x14ac:dyDescent="0.2">
      <c r="A60" s="3" t="s">
        <v>5</v>
      </c>
      <c r="B60" s="4"/>
      <c r="C60" s="121" t="s">
        <v>26</v>
      </c>
      <c r="D60" s="122"/>
      <c r="E60" s="123"/>
      <c r="F60" s="77" t="s">
        <v>7</v>
      </c>
      <c r="G60" s="77" t="s">
        <v>13</v>
      </c>
    </row>
    <row r="61" spans="1:7" x14ac:dyDescent="0.2">
      <c r="A61" s="32" t="s">
        <v>39</v>
      </c>
      <c r="B61" s="37"/>
      <c r="C61" s="93" t="s">
        <v>19</v>
      </c>
      <c r="D61" s="94"/>
      <c r="E61" s="95"/>
      <c r="F61" s="10">
        <v>30.3</v>
      </c>
      <c r="G61" s="11"/>
    </row>
    <row r="62" spans="1:7" x14ac:dyDescent="0.2">
      <c r="A62" s="12"/>
      <c r="B62" s="42"/>
      <c r="C62" s="93" t="s">
        <v>20</v>
      </c>
      <c r="D62" s="94"/>
      <c r="E62" s="95"/>
      <c r="F62" s="10">
        <v>40</v>
      </c>
      <c r="G62" s="11"/>
    </row>
    <row r="63" spans="1:7" x14ac:dyDescent="0.2">
      <c r="A63" s="12"/>
      <c r="B63" s="42"/>
      <c r="C63" s="93" t="s">
        <v>21</v>
      </c>
      <c r="D63" s="94"/>
      <c r="E63" s="95"/>
      <c r="F63" s="10">
        <v>25.8</v>
      </c>
      <c r="G63" s="11"/>
    </row>
    <row r="64" spans="1:7" x14ac:dyDescent="0.2">
      <c r="A64" s="12"/>
      <c r="B64" s="13"/>
      <c r="C64" s="13"/>
      <c r="D64" s="13"/>
      <c r="E64" s="13"/>
      <c r="F64" s="13"/>
      <c r="G64" s="11"/>
    </row>
    <row r="65" spans="1:7" ht="15" x14ac:dyDescent="0.25">
      <c r="A65" s="12"/>
      <c r="B65" s="13"/>
      <c r="C65" s="96" t="s">
        <v>8</v>
      </c>
      <c r="D65" s="97"/>
      <c r="E65" s="98"/>
      <c r="F65" s="14">
        <f>F61+F62+F63+F64</f>
        <v>96.1</v>
      </c>
      <c r="G65" s="11"/>
    </row>
    <row r="66" spans="1:7" ht="15" x14ac:dyDescent="0.25">
      <c r="A66" s="15"/>
      <c r="B66" s="16"/>
      <c r="C66" s="16"/>
      <c r="D66" s="16"/>
      <c r="E66" s="13"/>
      <c r="F66" s="13"/>
      <c r="G66" s="11"/>
    </row>
    <row r="67" spans="1:7" x14ac:dyDescent="0.2">
      <c r="A67" s="105" t="s">
        <v>15</v>
      </c>
      <c r="B67" s="106"/>
      <c r="C67" s="76" t="s">
        <v>9</v>
      </c>
      <c r="D67" s="43">
        <v>0</v>
      </c>
      <c r="E67" s="9" t="s">
        <v>16</v>
      </c>
      <c r="F67" s="13"/>
      <c r="G67" s="18">
        <f>D67*5</f>
        <v>0</v>
      </c>
    </row>
    <row r="68" spans="1:7" x14ac:dyDescent="0.2">
      <c r="A68" s="107"/>
      <c r="B68" s="108"/>
      <c r="C68" s="76" t="s">
        <v>33</v>
      </c>
      <c r="D68" s="43">
        <v>4</v>
      </c>
      <c r="E68" s="9" t="s">
        <v>16</v>
      </c>
      <c r="F68" s="13"/>
      <c r="G68" s="18">
        <f t="shared" ref="G68" si="4">D68*5</f>
        <v>20</v>
      </c>
    </row>
    <row r="69" spans="1:7" x14ac:dyDescent="0.2">
      <c r="A69" s="109"/>
      <c r="B69" s="110"/>
      <c r="C69" s="76" t="s">
        <v>11</v>
      </c>
      <c r="D69" s="43">
        <v>32</v>
      </c>
      <c r="E69" s="9" t="s">
        <v>16</v>
      </c>
      <c r="F69" s="13"/>
      <c r="G69" s="18">
        <f>D69*2.5</f>
        <v>80</v>
      </c>
    </row>
    <row r="70" spans="1:7" ht="15" x14ac:dyDescent="0.25">
      <c r="A70" s="12"/>
      <c r="B70" s="13"/>
      <c r="C70" s="19" t="s">
        <v>8</v>
      </c>
      <c r="D70" s="20">
        <f>D67+D68+D69</f>
        <v>36</v>
      </c>
      <c r="E70" s="21" t="s">
        <v>16</v>
      </c>
      <c r="F70" s="16"/>
      <c r="G70" s="22">
        <f>G67+G68+G69</f>
        <v>100</v>
      </c>
    </row>
    <row r="71" spans="1:7" ht="15" x14ac:dyDescent="0.25">
      <c r="A71" s="23"/>
      <c r="B71" s="24"/>
      <c r="C71" s="25"/>
      <c r="D71" s="25"/>
      <c r="E71" s="26"/>
      <c r="F71" s="20" t="s">
        <v>14</v>
      </c>
      <c r="G71" s="27">
        <f>F65-G70</f>
        <v>-3.9000000000000057</v>
      </c>
    </row>
    <row r="72" spans="1:7" ht="32.25" customHeight="1" x14ac:dyDescent="0.2"/>
    <row r="73" spans="1:7" ht="24" x14ac:dyDescent="0.2">
      <c r="A73" s="3" t="s">
        <v>5</v>
      </c>
      <c r="B73" s="4"/>
      <c r="C73" s="121" t="s">
        <v>26</v>
      </c>
      <c r="D73" s="122"/>
      <c r="E73" s="123"/>
      <c r="F73" s="77" t="s">
        <v>7</v>
      </c>
      <c r="G73" s="77" t="s">
        <v>13</v>
      </c>
    </row>
    <row r="74" spans="1:7" x14ac:dyDescent="0.2">
      <c r="A74" s="32" t="s">
        <v>38</v>
      </c>
      <c r="B74" s="37"/>
      <c r="C74" s="93" t="s">
        <v>19</v>
      </c>
      <c r="D74" s="94"/>
      <c r="E74" s="95"/>
      <c r="F74" s="10">
        <v>34.799999999999997</v>
      </c>
      <c r="G74" s="11"/>
    </row>
    <row r="75" spans="1:7" x14ac:dyDescent="0.2">
      <c r="A75" s="12"/>
      <c r="B75" s="42"/>
      <c r="C75" s="93" t="s">
        <v>20</v>
      </c>
      <c r="D75" s="94"/>
      <c r="E75" s="95"/>
      <c r="F75" s="10">
        <v>39.700000000000003</v>
      </c>
      <c r="G75" s="11"/>
    </row>
    <row r="76" spans="1:7" x14ac:dyDescent="0.2">
      <c r="A76" s="12"/>
      <c r="B76" s="42"/>
      <c r="C76" s="93" t="s">
        <v>21</v>
      </c>
      <c r="D76" s="94"/>
      <c r="E76" s="95"/>
      <c r="F76" s="10">
        <v>25.8</v>
      </c>
      <c r="G76" s="11"/>
    </row>
    <row r="77" spans="1:7" x14ac:dyDescent="0.2">
      <c r="A77" s="12"/>
      <c r="B77" s="13"/>
      <c r="C77" s="13"/>
      <c r="D77" s="13"/>
      <c r="E77" s="13"/>
      <c r="F77" s="13"/>
      <c r="G77" s="11"/>
    </row>
    <row r="78" spans="1:7" ht="15" x14ac:dyDescent="0.25">
      <c r="A78" s="12"/>
      <c r="B78" s="13"/>
      <c r="C78" s="96" t="s">
        <v>8</v>
      </c>
      <c r="D78" s="97"/>
      <c r="E78" s="98"/>
      <c r="F78" s="14">
        <f>F74+F75+F76+F77</f>
        <v>100.3</v>
      </c>
      <c r="G78" s="11"/>
    </row>
    <row r="79" spans="1:7" ht="15" x14ac:dyDescent="0.25">
      <c r="A79" s="15"/>
      <c r="B79" s="16"/>
      <c r="C79" s="16"/>
      <c r="D79" s="16"/>
      <c r="E79" s="13"/>
      <c r="F79" s="13"/>
      <c r="G79" s="11"/>
    </row>
    <row r="80" spans="1:7" x14ac:dyDescent="0.2">
      <c r="A80" s="87" t="s">
        <v>15</v>
      </c>
      <c r="B80" s="88"/>
      <c r="C80" s="76" t="s">
        <v>9</v>
      </c>
      <c r="D80" s="17">
        <v>0</v>
      </c>
      <c r="E80" s="9" t="s">
        <v>16</v>
      </c>
      <c r="F80" s="13"/>
      <c r="G80" s="18">
        <f>D80*5</f>
        <v>0</v>
      </c>
    </row>
    <row r="81" spans="1:7" x14ac:dyDescent="0.2">
      <c r="A81" s="89"/>
      <c r="B81" s="90"/>
      <c r="C81" s="76" t="s">
        <v>33</v>
      </c>
      <c r="D81" s="17">
        <v>4</v>
      </c>
      <c r="E81" s="9" t="s">
        <v>16</v>
      </c>
      <c r="F81" s="13"/>
      <c r="G81" s="18">
        <f t="shared" ref="G81" si="5">D81*5</f>
        <v>20</v>
      </c>
    </row>
    <row r="82" spans="1:7" x14ac:dyDescent="0.2">
      <c r="A82" s="91"/>
      <c r="B82" s="92"/>
      <c r="C82" s="76" t="s">
        <v>11</v>
      </c>
      <c r="D82" s="17">
        <v>32</v>
      </c>
      <c r="E82" s="9" t="s">
        <v>16</v>
      </c>
      <c r="F82" s="13"/>
      <c r="G82" s="18">
        <f>D82*2.5</f>
        <v>80</v>
      </c>
    </row>
    <row r="83" spans="1:7" ht="15" x14ac:dyDescent="0.25">
      <c r="A83" s="12"/>
      <c r="B83" s="13"/>
      <c r="C83" s="19" t="s">
        <v>8</v>
      </c>
      <c r="D83" s="20">
        <f>D80+D81+D82</f>
        <v>36</v>
      </c>
      <c r="E83" s="21" t="s">
        <v>16</v>
      </c>
      <c r="F83" s="16"/>
      <c r="G83" s="22">
        <f>G80+G81+G82</f>
        <v>100</v>
      </c>
    </row>
    <row r="84" spans="1:7" ht="15" x14ac:dyDescent="0.25">
      <c r="A84" s="23"/>
      <c r="B84" s="24"/>
      <c r="C84" s="25"/>
      <c r="D84" s="25"/>
      <c r="E84" s="26"/>
      <c r="F84" s="20" t="s">
        <v>14</v>
      </c>
      <c r="G84" s="27">
        <f>F78-G83</f>
        <v>0.29999999999999716</v>
      </c>
    </row>
    <row r="86" spans="1:7" ht="24" x14ac:dyDescent="0.2">
      <c r="A86" s="3" t="s">
        <v>5</v>
      </c>
      <c r="B86" s="4"/>
      <c r="C86" s="121" t="s">
        <v>26</v>
      </c>
      <c r="D86" s="122"/>
      <c r="E86" s="123"/>
      <c r="F86" s="77" t="s">
        <v>7</v>
      </c>
      <c r="G86" s="77" t="s">
        <v>13</v>
      </c>
    </row>
    <row r="87" spans="1:7" x14ac:dyDescent="0.2">
      <c r="A87" s="32" t="s">
        <v>37</v>
      </c>
      <c r="B87" s="9"/>
      <c r="C87" s="93" t="s">
        <v>19</v>
      </c>
      <c r="D87" s="94"/>
      <c r="E87" s="95"/>
      <c r="F87" s="10">
        <v>25.4</v>
      </c>
      <c r="G87" s="11"/>
    </row>
    <row r="88" spans="1:7" x14ac:dyDescent="0.2">
      <c r="A88" s="12"/>
      <c r="B88" s="13"/>
      <c r="C88" s="93" t="s">
        <v>20</v>
      </c>
      <c r="D88" s="94"/>
      <c r="E88" s="95"/>
      <c r="F88" s="10">
        <v>40</v>
      </c>
      <c r="G88" s="11"/>
    </row>
    <row r="89" spans="1:7" x14ac:dyDescent="0.2">
      <c r="A89" s="12"/>
      <c r="B89" s="13"/>
      <c r="C89" s="93" t="s">
        <v>21</v>
      </c>
      <c r="D89" s="94"/>
      <c r="E89" s="95"/>
      <c r="F89" s="10">
        <v>24.7</v>
      </c>
      <c r="G89" s="11"/>
    </row>
    <row r="90" spans="1:7" x14ac:dyDescent="0.2">
      <c r="A90" s="12"/>
      <c r="B90" s="13"/>
      <c r="C90" s="13"/>
      <c r="D90" s="13"/>
      <c r="E90" s="13"/>
      <c r="F90" s="13"/>
      <c r="G90" s="11"/>
    </row>
    <row r="91" spans="1:7" ht="15" x14ac:dyDescent="0.25">
      <c r="A91" s="12"/>
      <c r="B91" s="13"/>
      <c r="C91" s="96" t="s">
        <v>8</v>
      </c>
      <c r="D91" s="97"/>
      <c r="E91" s="98"/>
      <c r="F91" s="14">
        <f>F87+F88+F89+F90</f>
        <v>90.100000000000009</v>
      </c>
      <c r="G91" s="11"/>
    </row>
    <row r="92" spans="1:7" ht="15" x14ac:dyDescent="0.25">
      <c r="A92" s="15"/>
      <c r="B92" s="16"/>
      <c r="C92" s="16"/>
      <c r="D92" s="16"/>
      <c r="E92" s="13"/>
      <c r="F92" s="13"/>
      <c r="G92" s="11"/>
    </row>
    <row r="93" spans="1:7" x14ac:dyDescent="0.2">
      <c r="A93" s="87" t="s">
        <v>15</v>
      </c>
      <c r="B93" s="88"/>
      <c r="C93" s="76" t="s">
        <v>9</v>
      </c>
      <c r="D93" s="17">
        <v>0</v>
      </c>
      <c r="E93" s="9" t="s">
        <v>16</v>
      </c>
      <c r="F93" s="13"/>
      <c r="G93" s="18">
        <f>D93*5</f>
        <v>0</v>
      </c>
    </row>
    <row r="94" spans="1:7" x14ac:dyDescent="0.2">
      <c r="A94" s="89"/>
      <c r="B94" s="90"/>
      <c r="C94" s="76" t="s">
        <v>10</v>
      </c>
      <c r="D94" s="17">
        <v>4</v>
      </c>
      <c r="E94" s="9" t="s">
        <v>16</v>
      </c>
      <c r="F94" s="13"/>
      <c r="G94" s="18">
        <f t="shared" ref="G94" si="6">D94*5</f>
        <v>20</v>
      </c>
    </row>
    <row r="95" spans="1:7" x14ac:dyDescent="0.2">
      <c r="A95" s="91"/>
      <c r="B95" s="92"/>
      <c r="C95" s="76" t="s">
        <v>11</v>
      </c>
      <c r="D95" s="17">
        <v>28</v>
      </c>
      <c r="E95" s="9" t="s">
        <v>16</v>
      </c>
      <c r="F95" s="13"/>
      <c r="G95" s="18">
        <f>D95*2.5</f>
        <v>70</v>
      </c>
    </row>
    <row r="96" spans="1:7" ht="15" x14ac:dyDescent="0.25">
      <c r="A96" s="12"/>
      <c r="B96" s="13"/>
      <c r="C96" s="19" t="s">
        <v>8</v>
      </c>
      <c r="D96" s="20">
        <f>D93+D94+D95</f>
        <v>32</v>
      </c>
      <c r="E96" s="21" t="s">
        <v>16</v>
      </c>
      <c r="F96" s="16"/>
      <c r="G96" s="22">
        <f>G93+G94+G95</f>
        <v>90</v>
      </c>
    </row>
    <row r="97" spans="1:7" ht="15" x14ac:dyDescent="0.25">
      <c r="A97" s="23"/>
      <c r="B97" s="24"/>
      <c r="C97" s="25"/>
      <c r="D97" s="25"/>
      <c r="E97" s="26"/>
      <c r="F97" s="20" t="s">
        <v>14</v>
      </c>
      <c r="G97" s="27">
        <f>F91-G96</f>
        <v>0.10000000000000853</v>
      </c>
    </row>
    <row r="98" spans="1:7" ht="15" x14ac:dyDescent="0.25">
      <c r="A98" s="44"/>
      <c r="B98" s="44"/>
      <c r="C98" s="139"/>
      <c r="D98" s="139"/>
      <c r="E98" s="139"/>
      <c r="F98" s="45"/>
      <c r="G98" s="46"/>
    </row>
    <row r="99" spans="1:7" ht="15" x14ac:dyDescent="0.25">
      <c r="A99" s="16"/>
      <c r="B99" s="16"/>
      <c r="C99" s="16"/>
      <c r="D99" s="16"/>
      <c r="E99" s="13"/>
      <c r="F99" s="13"/>
      <c r="G99" s="36"/>
    </row>
    <row r="100" spans="1:7" ht="24" x14ac:dyDescent="0.2">
      <c r="A100" s="47" t="s">
        <v>22</v>
      </c>
      <c r="B100" s="48"/>
      <c r="C100" s="49" t="s">
        <v>26</v>
      </c>
      <c r="D100" s="50"/>
      <c r="E100" s="51"/>
      <c r="F100" s="78" t="s">
        <v>7</v>
      </c>
      <c r="G100" s="78" t="s">
        <v>13</v>
      </c>
    </row>
    <row r="101" spans="1:7" ht="27.75" customHeight="1" x14ac:dyDescent="0.2">
      <c r="A101" s="52" t="s">
        <v>23</v>
      </c>
      <c r="B101" s="33"/>
      <c r="C101" s="111" t="s">
        <v>35</v>
      </c>
      <c r="D101" s="112"/>
      <c r="E101" s="113"/>
      <c r="F101" s="53">
        <v>62.8</v>
      </c>
      <c r="G101" s="54"/>
    </row>
    <row r="102" spans="1:7" ht="27.75" customHeight="1" x14ac:dyDescent="0.2">
      <c r="A102" s="52" t="s">
        <v>31</v>
      </c>
      <c r="B102" s="33"/>
      <c r="C102" s="111" t="s">
        <v>36</v>
      </c>
      <c r="D102" s="112"/>
      <c r="E102" s="113"/>
      <c r="F102" s="53">
        <v>34.799999999999997</v>
      </c>
      <c r="G102" s="54"/>
    </row>
    <row r="103" spans="1:7" x14ac:dyDescent="0.2">
      <c r="A103" s="52" t="s">
        <v>24</v>
      </c>
      <c r="B103" s="33"/>
      <c r="C103" s="114" t="s">
        <v>32</v>
      </c>
      <c r="D103" s="115"/>
      <c r="E103" s="116"/>
      <c r="F103" s="53">
        <v>26.8</v>
      </c>
      <c r="G103" s="54"/>
    </row>
    <row r="104" spans="1:7" ht="15" x14ac:dyDescent="0.25">
      <c r="A104" s="55"/>
      <c r="B104" s="56"/>
      <c r="C104" s="96" t="s">
        <v>8</v>
      </c>
      <c r="D104" s="97"/>
      <c r="E104" s="98"/>
      <c r="F104" s="57">
        <f>F101+F102+F103</f>
        <v>124.39999999999999</v>
      </c>
      <c r="G104" s="58"/>
    </row>
    <row r="106" spans="1:7" ht="15" x14ac:dyDescent="0.25">
      <c r="B106" s="13"/>
      <c r="C106" s="120"/>
      <c r="D106" s="120"/>
      <c r="E106" s="120"/>
      <c r="F106" s="45"/>
      <c r="G106" s="36"/>
    </row>
    <row r="107" spans="1:7" ht="38.25" customHeight="1" x14ac:dyDescent="0.2">
      <c r="A107" s="59" t="s">
        <v>22</v>
      </c>
      <c r="B107" s="60"/>
      <c r="C107" s="136" t="s">
        <v>25</v>
      </c>
      <c r="D107" s="137"/>
      <c r="E107" s="138"/>
      <c r="F107" s="79" t="s">
        <v>7</v>
      </c>
      <c r="G107" s="79" t="s">
        <v>13</v>
      </c>
    </row>
    <row r="108" spans="1:7" x14ac:dyDescent="0.2">
      <c r="A108" s="32" t="s">
        <v>30</v>
      </c>
      <c r="B108" s="37"/>
      <c r="C108" s="117" t="s">
        <v>27</v>
      </c>
      <c r="D108" s="118"/>
      <c r="E108" s="119"/>
      <c r="F108" s="10">
        <v>62.8</v>
      </c>
      <c r="G108" s="61"/>
    </row>
    <row r="109" spans="1:7" x14ac:dyDescent="0.2">
      <c r="A109" s="32" t="s">
        <v>28</v>
      </c>
      <c r="B109" s="37"/>
      <c r="C109" s="117" t="s">
        <v>27</v>
      </c>
      <c r="D109" s="118"/>
      <c r="E109" s="119"/>
      <c r="F109" s="10">
        <v>14.7</v>
      </c>
      <c r="G109" s="61"/>
    </row>
    <row r="110" spans="1:7" ht="15" x14ac:dyDescent="0.25">
      <c r="A110" s="62"/>
      <c r="B110" s="63"/>
      <c r="C110" s="96" t="s">
        <v>8</v>
      </c>
      <c r="D110" s="97"/>
      <c r="E110" s="98"/>
      <c r="F110" s="14">
        <f>F108+F109</f>
        <v>77.5</v>
      </c>
      <c r="G110" s="64"/>
    </row>
    <row r="111" spans="1:7" x14ac:dyDescent="0.2">
      <c r="A111" s="65" t="s">
        <v>43</v>
      </c>
      <c r="B111" s="65"/>
      <c r="C111" s="66"/>
      <c r="D111" s="66"/>
      <c r="E111" s="66"/>
      <c r="F111" s="67"/>
      <c r="G111" s="67"/>
    </row>
    <row r="112" spans="1:7" ht="33" customHeight="1" x14ac:dyDescent="0.2"/>
    <row r="113" spans="1:7" ht="20.25" x14ac:dyDescent="0.2">
      <c r="A113" s="68" t="s">
        <v>29</v>
      </c>
      <c r="B113" s="69"/>
      <c r="C113" s="69"/>
      <c r="D113" s="69"/>
      <c r="E113" s="69"/>
      <c r="F113" s="69"/>
      <c r="G113" s="70"/>
    </row>
    <row r="114" spans="1:7" ht="24" x14ac:dyDescent="0.2">
      <c r="A114" s="3" t="s">
        <v>5</v>
      </c>
      <c r="B114" s="4"/>
      <c r="C114" s="121" t="s">
        <v>26</v>
      </c>
      <c r="D114" s="122"/>
      <c r="E114" s="123"/>
      <c r="F114" s="77" t="s">
        <v>7</v>
      </c>
      <c r="G114" s="77" t="s">
        <v>13</v>
      </c>
    </row>
    <row r="115" spans="1:7" x14ac:dyDescent="0.2">
      <c r="A115" s="71" t="str">
        <f>A8</f>
        <v>Krippenbereich 1</v>
      </c>
      <c r="B115" s="70"/>
      <c r="C115" s="99"/>
      <c r="D115" s="100"/>
      <c r="E115" s="101"/>
      <c r="F115" s="72">
        <f>F12</f>
        <v>92.1</v>
      </c>
      <c r="G115" s="11"/>
    </row>
    <row r="116" spans="1:7" x14ac:dyDescent="0.2">
      <c r="A116" s="71" t="str">
        <f>A21</f>
        <v>Krippenbereich 2</v>
      </c>
      <c r="B116" s="70"/>
      <c r="C116" s="102"/>
      <c r="D116" s="103"/>
      <c r="E116" s="104"/>
      <c r="F116" s="72">
        <f>F25</f>
        <v>121.39999999999999</v>
      </c>
      <c r="G116" s="11"/>
    </row>
    <row r="117" spans="1:7" x14ac:dyDescent="0.2">
      <c r="A117" s="71" t="str">
        <f>A34</f>
        <v>Kindergartenbereich 1</v>
      </c>
      <c r="B117" s="70"/>
      <c r="C117" s="99"/>
      <c r="D117" s="100"/>
      <c r="E117" s="101"/>
      <c r="F117" s="72">
        <f>F38</f>
        <v>88.300000000000011</v>
      </c>
      <c r="G117" s="11"/>
    </row>
    <row r="118" spans="1:7" x14ac:dyDescent="0.2">
      <c r="A118" s="71" t="str">
        <f>A47</f>
        <v>Kindergartenbereich 2</v>
      </c>
      <c r="B118" s="70"/>
      <c r="C118" s="99"/>
      <c r="D118" s="100"/>
      <c r="E118" s="101"/>
      <c r="F118" s="72">
        <f>F52</f>
        <v>106.30000000000001</v>
      </c>
      <c r="G118" s="11"/>
    </row>
    <row r="119" spans="1:7" x14ac:dyDescent="0.2">
      <c r="A119" s="71" t="str">
        <f>A61</f>
        <v>Kindergartenbereich 3</v>
      </c>
      <c r="B119" s="70"/>
      <c r="C119" s="102"/>
      <c r="D119" s="103"/>
      <c r="E119" s="104"/>
      <c r="F119" s="72">
        <f>F65</f>
        <v>96.1</v>
      </c>
      <c r="G119" s="11"/>
    </row>
    <row r="120" spans="1:7" x14ac:dyDescent="0.2">
      <c r="A120" s="71" t="str">
        <f>A74</f>
        <v>Kindergartenbereich 4</v>
      </c>
      <c r="B120" s="70"/>
      <c r="C120" s="102"/>
      <c r="D120" s="103"/>
      <c r="E120" s="104"/>
      <c r="F120" s="72">
        <f>F78</f>
        <v>100.3</v>
      </c>
      <c r="G120" s="11"/>
    </row>
    <row r="121" spans="1:7" x14ac:dyDescent="0.2">
      <c r="A121" s="71" t="str">
        <f>A87</f>
        <v>Kindergartenbereich 5</v>
      </c>
      <c r="B121" s="70"/>
      <c r="C121" s="102"/>
      <c r="D121" s="103"/>
      <c r="E121" s="104"/>
      <c r="F121" s="72">
        <f>F91</f>
        <v>90.100000000000009</v>
      </c>
      <c r="G121" s="11"/>
    </row>
    <row r="122" spans="1:7" x14ac:dyDescent="0.2">
      <c r="A122" s="71" t="str">
        <f>A100</f>
        <v>zusätzliche Räume</v>
      </c>
      <c r="B122" s="70"/>
      <c r="C122" s="102"/>
      <c r="D122" s="103"/>
      <c r="E122" s="104"/>
      <c r="F122" s="72">
        <f>F104</f>
        <v>124.39999999999999</v>
      </c>
      <c r="G122" s="11"/>
    </row>
    <row r="123" spans="1:7" ht="15" x14ac:dyDescent="0.25">
      <c r="A123" s="12"/>
      <c r="B123" s="13"/>
      <c r="C123" s="96" t="s">
        <v>8</v>
      </c>
      <c r="D123" s="97"/>
      <c r="E123" s="98"/>
      <c r="F123" s="14">
        <f>F115+F117+F118+F119+F120+F121+F122</f>
        <v>697.6</v>
      </c>
      <c r="G123" s="11"/>
    </row>
    <row r="124" spans="1:7" ht="15" x14ac:dyDescent="0.25">
      <c r="A124" s="15"/>
      <c r="B124" s="16"/>
      <c r="C124" s="16"/>
      <c r="D124" s="16"/>
      <c r="E124" s="13"/>
      <c r="F124" s="13"/>
      <c r="G124" s="36"/>
    </row>
    <row r="125" spans="1:7" ht="15" customHeight="1" x14ac:dyDescent="0.2">
      <c r="A125" s="81" t="s">
        <v>45</v>
      </c>
      <c r="B125" s="82"/>
      <c r="C125" s="76" t="s">
        <v>9</v>
      </c>
      <c r="D125" s="73">
        <f>D14+D40+D54+D67+D80+D93</f>
        <v>18</v>
      </c>
      <c r="E125" s="9" t="s">
        <v>16</v>
      </c>
      <c r="F125" s="13"/>
      <c r="G125" s="36"/>
    </row>
    <row r="126" spans="1:7" x14ac:dyDescent="0.2">
      <c r="A126" s="83"/>
      <c r="B126" s="84"/>
      <c r="C126" s="76" t="s">
        <v>33</v>
      </c>
      <c r="D126" s="73">
        <f>D15+D28+D41+D55+D68+D81+D94</f>
        <v>32</v>
      </c>
      <c r="E126" s="9" t="s">
        <v>16</v>
      </c>
      <c r="F126" s="13"/>
      <c r="G126" s="36"/>
    </row>
    <row r="127" spans="1:7" x14ac:dyDescent="0.2">
      <c r="A127" s="83"/>
      <c r="B127" s="84"/>
      <c r="C127" s="80" t="s">
        <v>44</v>
      </c>
      <c r="D127" s="69">
        <f>D125+D126</f>
        <v>50</v>
      </c>
      <c r="E127" s="70" t="s">
        <v>16</v>
      </c>
      <c r="F127" s="13"/>
      <c r="G127" s="18">
        <f>D127*5</f>
        <v>250</v>
      </c>
    </row>
    <row r="128" spans="1:7" x14ac:dyDescent="0.2">
      <c r="A128" s="83"/>
      <c r="B128" s="84"/>
      <c r="C128" s="80" t="s">
        <v>11</v>
      </c>
      <c r="D128" s="69">
        <f>D16+D42+D56+D69+D82+D95</f>
        <v>156</v>
      </c>
      <c r="E128" s="70" t="s">
        <v>16</v>
      </c>
      <c r="F128" s="13"/>
      <c r="G128" s="74">
        <f>D128*2.5</f>
        <v>390</v>
      </c>
    </row>
    <row r="129" spans="1:7" ht="15" x14ac:dyDescent="0.25">
      <c r="A129" s="85"/>
      <c r="B129" s="86"/>
      <c r="C129" s="19" t="s">
        <v>8</v>
      </c>
      <c r="D129" s="20">
        <f>D127+D128</f>
        <v>206</v>
      </c>
      <c r="E129" s="75" t="s">
        <v>16</v>
      </c>
      <c r="F129" s="16"/>
      <c r="G129" s="22">
        <f>G127+G128</f>
        <v>640</v>
      </c>
    </row>
    <row r="130" spans="1:7" ht="15" x14ac:dyDescent="0.25">
      <c r="A130" s="23"/>
      <c r="B130" s="24"/>
      <c r="C130" s="25"/>
      <c r="D130" s="25"/>
      <c r="E130" s="26"/>
      <c r="F130" s="20" t="s">
        <v>14</v>
      </c>
      <c r="G130" s="27">
        <f>F123-G129</f>
        <v>57.600000000000023</v>
      </c>
    </row>
  </sheetData>
  <mergeCells count="67">
    <mergeCell ref="A3:B5"/>
    <mergeCell ref="C3:G3"/>
    <mergeCell ref="C5:G5"/>
    <mergeCell ref="C4:G4"/>
    <mergeCell ref="C20:E20"/>
    <mergeCell ref="A14:B16"/>
    <mergeCell ref="C38:E38"/>
    <mergeCell ref="A40:B42"/>
    <mergeCell ref="C8:E8"/>
    <mergeCell ref="C9:E9"/>
    <mergeCell ref="C10:E10"/>
    <mergeCell ref="C12:E12"/>
    <mergeCell ref="C34:E34"/>
    <mergeCell ref="C35:E35"/>
    <mergeCell ref="C33:E33"/>
    <mergeCell ref="C109:E109"/>
    <mergeCell ref="C110:E110"/>
    <mergeCell ref="C106:E106"/>
    <mergeCell ref="C114:E114"/>
    <mergeCell ref="C36:E36"/>
    <mergeCell ref="C46:E46"/>
    <mergeCell ref="C60:E60"/>
    <mergeCell ref="C73:E73"/>
    <mergeCell ref="C86:E86"/>
    <mergeCell ref="C107:E107"/>
    <mergeCell ref="C74:E74"/>
    <mergeCell ref="C75:E75"/>
    <mergeCell ref="C76:E76"/>
    <mergeCell ref="C78:E78"/>
    <mergeCell ref="C98:E98"/>
    <mergeCell ref="C63:E63"/>
    <mergeCell ref="C101:E101"/>
    <mergeCell ref="C103:E103"/>
    <mergeCell ref="C104:E104"/>
    <mergeCell ref="C102:E102"/>
    <mergeCell ref="C108:E108"/>
    <mergeCell ref="A67:B69"/>
    <mergeCell ref="C21:E21"/>
    <mergeCell ref="C22:E22"/>
    <mergeCell ref="C23:E23"/>
    <mergeCell ref="C25:E25"/>
    <mergeCell ref="A27:B29"/>
    <mergeCell ref="C24:E24"/>
    <mergeCell ref="C61:E61"/>
    <mergeCell ref="C62:E62"/>
    <mergeCell ref="C47:E47"/>
    <mergeCell ref="C48:E48"/>
    <mergeCell ref="C50:E50"/>
    <mergeCell ref="C52:E52"/>
    <mergeCell ref="A54:B56"/>
    <mergeCell ref="C65:E65"/>
    <mergeCell ref="A125:B129"/>
    <mergeCell ref="A80:B82"/>
    <mergeCell ref="C87:E87"/>
    <mergeCell ref="C88:E88"/>
    <mergeCell ref="C89:E89"/>
    <mergeCell ref="C91:E91"/>
    <mergeCell ref="A93:B95"/>
    <mergeCell ref="C117:E117"/>
    <mergeCell ref="C118:E118"/>
    <mergeCell ref="C123:E123"/>
    <mergeCell ref="C116:E116"/>
    <mergeCell ref="C119:E119"/>
    <mergeCell ref="C120:E120"/>
    <mergeCell ref="C121:E121"/>
    <mergeCell ref="C122:E122"/>
    <mergeCell ref="C115:E115"/>
  </mergeCells>
  <phoneticPr fontId="2" type="noConversion"/>
  <conditionalFormatting sqref="D15">
    <cfRule type="colorScale" priority="44">
      <colorScale>
        <cfvo type="num" val="&quot;&lt;0&quot;"/>
        <cfvo type="num" val="&quot;&gt;0&quot;"/>
        <color rgb="FFFF7128"/>
        <color theme="9"/>
      </colorScale>
    </cfRule>
  </conditionalFormatting>
  <conditionalFormatting sqref="G18:G19">
    <cfRule type="colorScale" priority="37">
      <colorScale>
        <cfvo type="num" val="-0.1"/>
        <cfvo type="num" val="0"/>
        <cfvo type="num" val="0.1"/>
        <color rgb="FFFF7128"/>
        <color rgb="FFFFEB84"/>
        <color rgb="FF92D050"/>
      </colorScale>
    </cfRule>
    <cfRule type="expression" dxfId="15" priority="39" stopIfTrue="1">
      <formula>"&lt;0 m²"</formula>
    </cfRule>
  </conditionalFormatting>
  <conditionalFormatting sqref="G44">
    <cfRule type="colorScale" priority="25">
      <colorScale>
        <cfvo type="num" val="-0.1"/>
        <cfvo type="num" val="0"/>
        <cfvo type="num" val="0.1"/>
        <color rgb="FFFF7128"/>
        <color rgb="FFFFEB84"/>
        <color rgb="FF92D050"/>
      </colorScale>
    </cfRule>
    <cfRule type="expression" dxfId="14" priority="27" stopIfTrue="1">
      <formula>"&lt;0 m²"</formula>
    </cfRule>
  </conditionalFormatting>
  <conditionalFormatting sqref="G58">
    <cfRule type="colorScale" priority="22">
      <colorScale>
        <cfvo type="num" val="-0.1"/>
        <cfvo type="num" val="0"/>
        <cfvo type="num" val="0.1"/>
        <color rgb="FFFF7128"/>
        <color rgb="FFFFEB84"/>
        <color rgb="FF92D050"/>
      </colorScale>
    </cfRule>
    <cfRule type="expression" dxfId="13" priority="24" stopIfTrue="1">
      <formula>"&lt;0 m²"</formula>
    </cfRule>
  </conditionalFormatting>
  <conditionalFormatting sqref="G71">
    <cfRule type="colorScale" priority="11">
      <colorScale>
        <cfvo type="num" val="-0.1"/>
        <cfvo type="num" val="0"/>
        <cfvo type="num" val="0.1"/>
        <color rgb="FFFF7128"/>
        <color rgb="FFFFEB84"/>
        <color rgb="FF92D050"/>
      </colorScale>
    </cfRule>
    <cfRule type="expression" dxfId="12" priority="13" stopIfTrue="1">
      <formula>"&lt;0 m²"</formula>
    </cfRule>
  </conditionalFormatting>
  <conditionalFormatting sqref="D126">
    <cfRule type="colorScale" priority="17">
      <colorScale>
        <cfvo type="num" val="&quot;&lt;0&quot;"/>
        <cfvo type="num" val="&quot;&gt;0&quot;"/>
        <color rgb="FFFF7128"/>
        <color theme="9"/>
      </colorScale>
    </cfRule>
  </conditionalFormatting>
  <conditionalFormatting sqref="G130">
    <cfRule type="colorScale" priority="14">
      <colorScale>
        <cfvo type="num" val="-0.1"/>
        <cfvo type="num" val="0"/>
        <cfvo type="num" val="0.1"/>
        <color rgb="FFFF7128"/>
        <color rgb="FFFFEB84"/>
        <color rgb="FF92D050"/>
      </colorScale>
    </cfRule>
    <cfRule type="expression" dxfId="11" priority="16" stopIfTrue="1">
      <formula>"&lt;0 m²"</formula>
    </cfRule>
  </conditionalFormatting>
  <conditionalFormatting sqref="D28">
    <cfRule type="colorScale" priority="10">
      <colorScale>
        <cfvo type="num" val="&quot;&lt;0&quot;"/>
        <cfvo type="num" val="&quot;&gt;0&quot;"/>
        <color rgb="FFFF7128"/>
        <color theme="9"/>
      </colorScale>
    </cfRule>
  </conditionalFormatting>
  <conditionalFormatting sqref="G31">
    <cfRule type="colorScale" priority="7">
      <colorScale>
        <cfvo type="num" val="-0.1"/>
        <cfvo type="num" val="0"/>
        <cfvo type="num" val="0.1"/>
        <color rgb="FFFF7128"/>
        <color rgb="FFFFEB84"/>
        <color rgb="FF92D050"/>
      </colorScale>
    </cfRule>
    <cfRule type="expression" dxfId="10" priority="9" stopIfTrue="1">
      <formula>"&lt;0 m²"</formula>
    </cfRule>
  </conditionalFormatting>
  <conditionalFormatting sqref="G84">
    <cfRule type="colorScale" priority="4">
      <colorScale>
        <cfvo type="num" val="-0.1"/>
        <cfvo type="num" val="0"/>
        <cfvo type="num" val="0.1"/>
        <color rgb="FFFF7128"/>
        <color rgb="FFFFEB84"/>
        <color rgb="FF92D050"/>
      </colorScale>
    </cfRule>
    <cfRule type="expression" dxfId="9" priority="6" stopIfTrue="1">
      <formula>"&lt;0 m²"</formula>
    </cfRule>
  </conditionalFormatting>
  <conditionalFormatting sqref="G97">
    <cfRule type="colorScale" priority="1">
      <colorScale>
        <cfvo type="num" val="-0.1"/>
        <cfvo type="num" val="0"/>
        <cfvo type="num" val="0.1"/>
        <color rgb="FFFF7128"/>
        <color rgb="FFFFEB84"/>
        <color rgb="FF92D050"/>
      </colorScale>
    </cfRule>
    <cfRule type="expression" dxfId="8" priority="3" stopIfTrue="1">
      <formula>"&lt;0 m²"</formula>
    </cfRule>
  </conditionalFormatting>
  <pageMargins left="0.7" right="0.7" top="0.78740157499999996" bottom="0.78740157499999996" header="0.3" footer="0.3"/>
  <pageSetup paperSize="9" orientation="portrait" verticalDpi="0" r:id="rId1"/>
  <headerFooter>
    <oddHeader>&amp;LAnlage 1 zum Antrag Betriebserlaubnis</oddHeader>
    <oddFooter>&amp;LLIGA der Freien Wohlfahrtspflege in Thüringen e.V.&amp;RStand November 2022</oddFooter>
  </headerFooter>
  <rowBreaks count="3" manualBreakCount="3">
    <brk id="45" max="16383" man="1"/>
    <brk id="85" max="16383" man="1"/>
    <brk id="11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8" stopIfTrue="1" operator="containsText" id="{7D179647-5241-4C2F-8BAD-B23AFE831A85}">
            <xm:f>NOT(ISERROR(SEARCH(- m²,G18)))</xm:f>
            <xm:f>- m²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G18:G19</xm:sqref>
        </x14:conditionalFormatting>
        <x14:conditionalFormatting xmlns:xm="http://schemas.microsoft.com/office/excel/2006/main">
          <x14:cfRule type="containsText" priority="26" stopIfTrue="1" operator="containsText" id="{7CADBC94-7DDD-47D8-A473-9C282FA5AB01}">
            <xm:f>NOT(ISERROR(SEARCH(- m²,G44)))</xm:f>
            <xm:f>- m²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3" stopIfTrue="1" operator="containsText" id="{534A6B4B-EC95-4434-9271-A43019E2A0D6}">
            <xm:f>NOT(ISERROR(SEARCH(- m²,G58)))</xm:f>
            <xm:f>- m²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ontainsText" priority="12" stopIfTrue="1" operator="containsText" id="{B162AD5D-ED92-4DE0-BC66-81CA9ECBC9B1}">
            <xm:f>NOT(ISERROR(SEARCH(- m²,G71)))</xm:f>
            <xm:f>- m²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G71</xm:sqref>
        </x14:conditionalFormatting>
        <x14:conditionalFormatting xmlns:xm="http://schemas.microsoft.com/office/excel/2006/main">
          <x14:cfRule type="containsText" priority="15" stopIfTrue="1" operator="containsText" id="{EF46D00D-83E4-450E-8FE9-14541CC1FEC2}">
            <xm:f>NOT(ISERROR(SEARCH(- m²,G130)))</xm:f>
            <xm:f>- m²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G130</xm:sqref>
        </x14:conditionalFormatting>
        <x14:conditionalFormatting xmlns:xm="http://schemas.microsoft.com/office/excel/2006/main">
          <x14:cfRule type="containsText" priority="8" stopIfTrue="1" operator="containsText" id="{8AB03A18-8F45-436E-9E81-CFA295AA216A}">
            <xm:f>NOT(ISERROR(SEARCH(- m²,G31)))</xm:f>
            <xm:f>- m²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5" stopIfTrue="1" operator="containsText" id="{CF50087D-E0AC-4380-8752-33F452A94FCE}">
            <xm:f>NOT(ISERROR(SEARCH(- m²,G84)))</xm:f>
            <xm:f>- m²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G84</xm:sqref>
        </x14:conditionalFormatting>
        <x14:conditionalFormatting xmlns:xm="http://schemas.microsoft.com/office/excel/2006/main">
          <x14:cfRule type="containsText" priority="2" stopIfTrue="1" operator="containsText" id="{43BF99E6-BF60-405E-8327-CC657418E8BA}">
            <xm:f>NOT(ISERROR(SEARCH(- m²,G97)))</xm:f>
            <xm:f>- m²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Exel</dc:creator>
  <cp:lastModifiedBy>Astrid Exel</cp:lastModifiedBy>
  <cp:lastPrinted>2022-11-22T14:40:32Z</cp:lastPrinted>
  <dcterms:created xsi:type="dcterms:W3CDTF">2022-11-22T12:24:43Z</dcterms:created>
  <dcterms:modified xsi:type="dcterms:W3CDTF">2022-12-02T08:00:04Z</dcterms:modified>
</cp:coreProperties>
</file>